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195" windowHeight="113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gs_visit_naest">Sheet1!$A$14</definedName>
    <definedName name="LVT">Sheet1!$C$9</definedName>
    <definedName name="NVT">Sheet1!$C$10</definedName>
    <definedName name="Verdb_raun">Sheet1!$C$14</definedName>
    <definedName name="verdbspa">Sheet1!$C$13</definedName>
  </definedNames>
  <calcPr calcId="145621"/>
</workbook>
</file>

<file path=xl/calcChain.xml><?xml version="1.0" encoding="utf-8"?>
<calcChain xmlns="http://schemas.openxmlformats.org/spreadsheetml/2006/main"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B55" i="1"/>
  <c r="C52" i="1"/>
  <c r="C49" i="1"/>
  <c r="C48" i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A17" i="1"/>
  <c r="A16" i="1"/>
  <c r="C14" i="1"/>
  <c r="C53" i="1" s="1"/>
  <c r="A14" i="1"/>
  <c r="C13" i="1"/>
  <c r="C10" i="1"/>
  <c r="C9" i="1"/>
  <c r="L4" i="1"/>
  <c r="J4" i="1"/>
  <c r="D4" i="1"/>
  <c r="J3" i="1"/>
  <c r="F3" i="1"/>
  <c r="L2" i="1"/>
  <c r="I1" i="1"/>
  <c r="H1" i="1"/>
  <c r="A82" i="1" l="1"/>
  <c r="A78" i="1"/>
  <c r="A74" i="1"/>
  <c r="A70" i="1"/>
  <c r="A66" i="1"/>
  <c r="A62" i="1"/>
  <c r="A58" i="1"/>
  <c r="A81" i="1"/>
  <c r="A77" i="1"/>
  <c r="A73" i="1"/>
  <c r="A69" i="1"/>
  <c r="A65" i="1"/>
  <c r="A61" i="1"/>
  <c r="A57" i="1"/>
  <c r="A80" i="1"/>
  <c r="A76" i="1"/>
  <c r="A72" i="1"/>
  <c r="A68" i="1"/>
  <c r="A64" i="1"/>
  <c r="A79" i="1"/>
  <c r="A75" i="1"/>
  <c r="A71" i="1"/>
  <c r="A67" i="1"/>
  <c r="A63" i="1"/>
  <c r="A59" i="1"/>
  <c r="A55" i="1"/>
  <c r="A41" i="1"/>
  <c r="A37" i="1"/>
  <c r="A33" i="1"/>
  <c r="A29" i="1"/>
  <c r="A25" i="1"/>
  <c r="A18" i="1"/>
  <c r="A22" i="1"/>
  <c r="A24" i="1"/>
  <c r="A31" i="1"/>
  <c r="A38" i="1"/>
  <c r="B14" i="1"/>
  <c r="B53" i="1" s="1"/>
  <c r="A19" i="1"/>
  <c r="A27" i="1"/>
  <c r="A34" i="1"/>
  <c r="A36" i="1"/>
  <c r="A43" i="1"/>
  <c r="A20" i="1"/>
  <c r="A23" i="1"/>
  <c r="A30" i="1"/>
  <c r="A32" i="1"/>
  <c r="A39" i="1"/>
  <c r="A56" i="1"/>
  <c r="A21" i="1"/>
  <c r="A26" i="1"/>
  <c r="A28" i="1"/>
  <c r="A35" i="1"/>
  <c r="A42" i="1"/>
  <c r="A60" i="1"/>
  <c r="A40" i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<sst xmlns="http://schemas.openxmlformats.org/spreadsheetml/2006/main" count="39" uniqueCount="33">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</sst>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333375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333375</xdr:colOff>
          <xdr:row>3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3/11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nóvember 2013"/>
    </sheetNames>
    <sheetDataSet>
      <sheetData sheetId="0">
        <row r="2">
          <cell r="C2">
            <v>41579</v>
          </cell>
        </row>
        <row r="3">
          <cell r="C3">
            <v>8198</v>
          </cell>
          <cell r="D3">
            <v>8198</v>
          </cell>
        </row>
        <row r="4">
          <cell r="C4">
            <v>415.2</v>
          </cell>
          <cell r="D4">
            <v>415.2</v>
          </cell>
        </row>
        <row r="5">
          <cell r="D5">
            <v>41572</v>
          </cell>
        </row>
        <row r="7">
          <cell r="C7">
            <v>0</v>
          </cell>
        </row>
        <row r="8">
          <cell r="D8">
            <v>41605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4"/>
  <sheetViews>
    <sheetView tabSelected="1" topLeftCell="A33" workbookViewId="0">
      <selection activeCell="E53" sqref="E53"/>
    </sheetView>
  </sheetViews>
  <sheetFormatPr defaultRowHeight="15" x14ac:dyDescent="0.25"/>
  <cols>
    <col min="1" max="1" width="0.28515625" customWidth="1"/>
    <col min="4" max="4" width="11.140625" bestFit="1" customWidth="1"/>
    <col min="5" max="5" width="12" customWidth="1"/>
    <col min="6" max="6" width="10.85546875" bestFit="1" customWidth="1"/>
    <col min="7" max="9" width="11.140625" bestFit="1" customWidth="1"/>
    <col min="10" max="10" width="10.28515625" customWidth="1"/>
    <col min="11" max="11" width="10.7109375" bestFit="1" customWidth="1"/>
    <col min="12" max="13" width="11.140625" bestFit="1" customWidth="1"/>
    <col min="14" max="14" width="11.28515625" bestFit="1" customWidth="1"/>
  </cols>
  <sheetData>
    <row r="1" spans="1:14" s="1" customFormat="1" ht="20.25" customHeight="1" x14ac:dyDescent="0.2">
      <c r="E1" s="2" t="s">
        <v>0</v>
      </c>
      <c r="H1" s="3">
        <f>[1]Forsendur!$C$2</f>
        <v>41579</v>
      </c>
      <c r="I1" s="4">
        <f>[1]Forsendur!$C$2</f>
        <v>41579</v>
      </c>
    </row>
    <row r="2" spans="1:14" s="1" customFormat="1" ht="15" customHeight="1" thickBot="1" x14ac:dyDescent="0.25">
      <c r="K2" s="5" t="s">
        <v>1</v>
      </c>
      <c r="L2" s="6">
        <f>[1]Forsendur!C2</f>
        <v>41579</v>
      </c>
    </row>
    <row r="3" spans="1:14" s="1" customFormat="1" ht="18.75" customHeight="1" thickTop="1" x14ac:dyDescent="0.2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s="1" customFormat="1" ht="15" customHeight="1" x14ac:dyDescent="0.2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5" spans="1:14" s="1" customFormat="1" ht="3.75" customHeight="1" x14ac:dyDescent="0.2"/>
    <row r="6" spans="1:14" s="1" customFormat="1" ht="15" customHeight="1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s="1" customFormat="1" ht="15.75" customHeight="1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s="1" customFormat="1" ht="4.5" customHeight="1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s="1" customFormat="1" ht="11.1" customHeight="1" x14ac:dyDescent="0.2">
      <c r="B9" s="1" t="s">
        <v>15</v>
      </c>
      <c r="C9" s="10">
        <f>[1]Forsendur!C3</f>
        <v>8198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s="1" customFormat="1" ht="11.1" customHeight="1" x14ac:dyDescent="0.2">
      <c r="C10" s="11">
        <f>[1]Forsendur!C4</f>
        <v>415.2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1" customFormat="1" ht="11.1" customHeight="1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s="1" customFormat="1" ht="11.1" customHeight="1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s="1" customFormat="1" ht="11.1" customHeight="1" x14ac:dyDescent="0.2">
      <c r="A13" s="12" t="s">
        <v>19</v>
      </c>
      <c r="B13" s="1" t="s">
        <v>20</v>
      </c>
      <c r="C13" s="13">
        <f>[1]Forsendur!C7</f>
        <v>0</v>
      </c>
      <c r="D13" s="14"/>
      <c r="N13" s="15"/>
    </row>
    <row r="14" spans="1:14" s="1" customFormat="1" ht="11.1" customHeight="1" x14ac:dyDescent="0.2">
      <c r="A14" s="16">
        <f>IF(DAY([1]Forsendur!D5)&lt;1,32,DAY([1]Forsendur!D5))</f>
        <v>25</v>
      </c>
      <c r="B14" s="1" t="str">
        <f>IF(C14&lt;0,"Lækkun vísitölu","Hækkun vísitölu")</f>
        <v>Hækkun vísitölu</v>
      </c>
      <c r="C14" s="13">
        <f>IF(AND([1]Forsendur!D3&gt;0,[1]Forsendur!D4&gt;0),ROUND([1]Forsendur!D4/[1]Forsendur!C4-1,4),0)</f>
        <v>0</v>
      </c>
      <c r="N14" s="14"/>
    </row>
    <row r="15" spans="1:14" s="1" customFormat="1" ht="3.95" customHeight="1" x14ac:dyDescent="0.2">
      <c r="A15" s="12"/>
    </row>
    <row r="16" spans="1:14" s="1" customFormat="1" ht="10.5" customHeight="1" x14ac:dyDescent="0.2">
      <c r="A16" s="17">
        <f>IF(Dags_visit_naest&gt;C16,verdbspa,Verdb_raun)</f>
        <v>0</v>
      </c>
      <c r="B16" s="18" t="s">
        <v>21</v>
      </c>
      <c r="C16" s="10">
        <v>1</v>
      </c>
      <c r="D16" s="19">
        <v>11.62134</v>
      </c>
      <c r="E16" s="19">
        <v>10.26022</v>
      </c>
      <c r="F16" s="19">
        <v>10.63425</v>
      </c>
      <c r="G16" s="19">
        <v>10.42151</v>
      </c>
      <c r="H16" s="19">
        <v>9.8847900000000006</v>
      </c>
      <c r="I16" s="19">
        <v>9.2731399999999997</v>
      </c>
      <c r="J16" s="19">
        <v>9.1333099999999998</v>
      </c>
      <c r="K16" s="19">
        <v>8.9899799999999992</v>
      </c>
      <c r="L16" s="19">
        <v>8.7243600000000008</v>
      </c>
      <c r="M16" s="19">
        <v>8.5433299999999992</v>
      </c>
      <c r="N16" s="19">
        <v>8.2793100000000006</v>
      </c>
    </row>
    <row r="17" spans="1:14" s="1" customFormat="1" ht="10.5" customHeight="1" x14ac:dyDescent="0.2">
      <c r="A17" s="17">
        <f t="shared" ref="A17:A43" si="0">IF(Dags_visit_naest&gt;C17,verdbspa,Verdb_raun)</f>
        <v>0</v>
      </c>
      <c r="B17" s="20"/>
      <c r="C17" s="10">
        <f t="shared" ref="C17:C43" si="1">C16+1</f>
        <v>2</v>
      </c>
      <c r="D17" s="19">
        <v>11.623150000000001</v>
      </c>
      <c r="E17" s="19">
        <v>10.261810000000001</v>
      </c>
      <c r="F17" s="19">
        <v>10.63597</v>
      </c>
      <c r="G17" s="19">
        <v>10.4232</v>
      </c>
      <c r="H17" s="19">
        <v>9.8863900000000005</v>
      </c>
      <c r="I17" s="19">
        <v>9.2746399999999998</v>
      </c>
      <c r="J17" s="19">
        <v>9.1347900000000006</v>
      </c>
      <c r="K17" s="19">
        <v>8.9914400000000008</v>
      </c>
      <c r="L17" s="19">
        <v>8.7257700000000007</v>
      </c>
      <c r="M17" s="19">
        <v>8.5447100000000002</v>
      </c>
      <c r="N17" s="19">
        <v>8.2806499999999996</v>
      </c>
    </row>
    <row r="18" spans="1:14" s="1" customFormat="1" ht="10.5" customHeight="1" x14ac:dyDescent="0.2">
      <c r="A18" s="17">
        <f t="shared" si="0"/>
        <v>0</v>
      </c>
      <c r="B18" s="20"/>
      <c r="C18" s="21">
        <f t="shared" si="1"/>
        <v>3</v>
      </c>
      <c r="D18" s="22">
        <v>11.62495</v>
      </c>
      <c r="E18" s="22">
        <v>10.263400000000001</v>
      </c>
      <c r="F18" s="22">
        <v>10.637689999999999</v>
      </c>
      <c r="G18" s="22">
        <v>10.42489</v>
      </c>
      <c r="H18" s="22">
        <v>9.8879900000000003</v>
      </c>
      <c r="I18" s="22">
        <v>9.2761399999999998</v>
      </c>
      <c r="J18" s="22">
        <v>9.1362699999999997</v>
      </c>
      <c r="K18" s="22">
        <v>8.9928899999999992</v>
      </c>
      <c r="L18" s="22">
        <v>8.7271800000000006</v>
      </c>
      <c r="M18" s="22">
        <v>8.5460999999999991</v>
      </c>
      <c r="N18" s="22">
        <v>8.2819900000000004</v>
      </c>
    </row>
    <row r="19" spans="1:14" s="1" customFormat="1" ht="10.5" customHeight="1" x14ac:dyDescent="0.2">
      <c r="A19" s="17">
        <f t="shared" si="0"/>
        <v>0</v>
      </c>
      <c r="B19" s="20"/>
      <c r="C19" s="10">
        <f t="shared" si="1"/>
        <v>4</v>
      </c>
      <c r="D19" s="19">
        <v>11.626760000000001</v>
      </c>
      <c r="E19" s="19">
        <v>10.265000000000001</v>
      </c>
      <c r="F19" s="19">
        <v>10.639419999999999</v>
      </c>
      <c r="G19" s="19">
        <v>10.42658</v>
      </c>
      <c r="H19" s="19">
        <v>9.8895900000000001</v>
      </c>
      <c r="I19" s="19">
        <v>9.2776399999999999</v>
      </c>
      <c r="J19" s="19">
        <v>9.1377500000000005</v>
      </c>
      <c r="K19" s="19">
        <v>8.9943500000000007</v>
      </c>
      <c r="L19" s="19">
        <v>8.7285900000000005</v>
      </c>
      <c r="M19" s="19">
        <v>8.5474800000000002</v>
      </c>
      <c r="N19" s="19">
        <v>8.2833299999999994</v>
      </c>
    </row>
    <row r="20" spans="1:14" s="1" customFormat="1" ht="10.5" customHeight="1" x14ac:dyDescent="0.2">
      <c r="A20" s="17">
        <f t="shared" si="0"/>
        <v>0</v>
      </c>
      <c r="B20" s="20"/>
      <c r="C20" s="10">
        <f t="shared" si="1"/>
        <v>5</v>
      </c>
      <c r="D20" s="19">
        <v>11.62857</v>
      </c>
      <c r="E20" s="19">
        <v>10.266590000000001</v>
      </c>
      <c r="F20" s="19">
        <v>10.64114</v>
      </c>
      <c r="G20" s="19">
        <v>10.42826</v>
      </c>
      <c r="H20" s="19">
        <v>9.8911899999999999</v>
      </c>
      <c r="I20" s="19">
        <v>9.2791399999999999</v>
      </c>
      <c r="J20" s="19">
        <v>9.1392299999999995</v>
      </c>
      <c r="K20" s="19">
        <v>8.9957999999999991</v>
      </c>
      <c r="L20" s="19">
        <v>8.73001</v>
      </c>
      <c r="M20" s="19">
        <v>8.5488599999999995</v>
      </c>
      <c r="N20" s="19">
        <v>8.2846700000000002</v>
      </c>
    </row>
    <row r="21" spans="1:14" s="25" customFormat="1" ht="10.5" customHeight="1" x14ac:dyDescent="0.2">
      <c r="A21" s="23">
        <f t="shared" si="0"/>
        <v>0</v>
      </c>
      <c r="B21" s="24"/>
      <c r="C21" s="21">
        <f t="shared" si="1"/>
        <v>6</v>
      </c>
      <c r="D21" s="22">
        <v>11.630369999999999</v>
      </c>
      <c r="E21" s="22">
        <v>10.268190000000001</v>
      </c>
      <c r="F21" s="22">
        <v>10.642860000000001</v>
      </c>
      <c r="G21" s="22">
        <v>10.42995</v>
      </c>
      <c r="H21" s="22">
        <v>9.8927899999999998</v>
      </c>
      <c r="I21" s="22">
        <v>9.2806499999999996</v>
      </c>
      <c r="J21" s="22">
        <v>9.1407100000000003</v>
      </c>
      <c r="K21" s="22">
        <v>8.9972600000000007</v>
      </c>
      <c r="L21" s="22">
        <v>8.73142</v>
      </c>
      <c r="M21" s="22">
        <v>8.5502500000000001</v>
      </c>
      <c r="N21" s="22">
        <v>8.2860099999999992</v>
      </c>
    </row>
    <row r="22" spans="1:14" s="1" customFormat="1" ht="10.5" customHeight="1" x14ac:dyDescent="0.2">
      <c r="A22" s="17">
        <f t="shared" si="0"/>
        <v>0</v>
      </c>
      <c r="B22" s="20"/>
      <c r="C22" s="10">
        <f t="shared" si="1"/>
        <v>7</v>
      </c>
      <c r="D22" s="19">
        <v>11.63218</v>
      </c>
      <c r="E22" s="19">
        <v>10.269780000000001</v>
      </c>
      <c r="F22" s="19">
        <v>10.644579999999999</v>
      </c>
      <c r="G22" s="19">
        <v>10.43164</v>
      </c>
      <c r="H22" s="19">
        <v>9.8943899999999996</v>
      </c>
      <c r="I22" s="19">
        <v>9.2821499999999997</v>
      </c>
      <c r="J22" s="19">
        <v>9.1421899999999994</v>
      </c>
      <c r="K22" s="19">
        <v>8.9987200000000005</v>
      </c>
      <c r="L22" s="19">
        <v>8.7328299999999999</v>
      </c>
      <c r="M22" s="19">
        <v>8.5516299999999994</v>
      </c>
      <c r="N22" s="19">
        <v>8.28735</v>
      </c>
    </row>
    <row r="23" spans="1:14" s="1" customFormat="1" ht="10.5" customHeight="1" x14ac:dyDescent="0.2">
      <c r="A23" s="17">
        <f t="shared" si="0"/>
        <v>0</v>
      </c>
      <c r="B23" s="20"/>
      <c r="C23" s="10">
        <f t="shared" si="1"/>
        <v>8</v>
      </c>
      <c r="D23" s="19">
        <v>11.633979999999999</v>
      </c>
      <c r="E23" s="19">
        <v>10.271380000000001</v>
      </c>
      <c r="F23" s="19">
        <v>10.64631</v>
      </c>
      <c r="G23" s="19">
        <v>10.43333</v>
      </c>
      <c r="H23" s="19">
        <v>9.8959899999999994</v>
      </c>
      <c r="I23" s="19">
        <v>9.2836499999999997</v>
      </c>
      <c r="J23" s="19">
        <v>9.1436700000000002</v>
      </c>
      <c r="K23" s="19">
        <v>9.0001700000000007</v>
      </c>
      <c r="L23" s="19">
        <v>8.7342499999999994</v>
      </c>
      <c r="M23" s="19">
        <v>8.5530200000000001</v>
      </c>
      <c r="N23" s="19">
        <v>8.2886900000000008</v>
      </c>
    </row>
    <row r="24" spans="1:14" s="25" customFormat="1" ht="10.5" customHeight="1" x14ac:dyDescent="0.2">
      <c r="A24" s="17">
        <f t="shared" si="0"/>
        <v>0</v>
      </c>
      <c r="B24" s="20"/>
      <c r="C24" s="21">
        <f t="shared" si="1"/>
        <v>9</v>
      </c>
      <c r="D24" s="22">
        <v>11.63579</v>
      </c>
      <c r="E24" s="22">
        <v>10.272970000000001</v>
      </c>
      <c r="F24" s="22">
        <v>10.64803</v>
      </c>
      <c r="G24" s="22">
        <v>10.43502</v>
      </c>
      <c r="H24" s="22">
        <v>9.8976000000000006</v>
      </c>
      <c r="I24" s="22">
        <v>9.2851499999999998</v>
      </c>
      <c r="J24" s="22">
        <v>9.1451499999999992</v>
      </c>
      <c r="K24" s="22">
        <v>9.0016300000000005</v>
      </c>
      <c r="L24" s="22">
        <v>8.7356599999999993</v>
      </c>
      <c r="M24" s="22">
        <v>8.5543999999999993</v>
      </c>
      <c r="N24" s="22">
        <v>8.2900299999999998</v>
      </c>
    </row>
    <row r="25" spans="1:14" s="25" customFormat="1" ht="10.5" customHeight="1" x14ac:dyDescent="0.2">
      <c r="A25" s="17">
        <f t="shared" si="0"/>
        <v>0</v>
      </c>
      <c r="B25" s="20"/>
      <c r="C25" s="26">
        <f t="shared" si="1"/>
        <v>10</v>
      </c>
      <c r="D25" s="19">
        <v>11.637600000000001</v>
      </c>
      <c r="E25" s="19">
        <v>10.274570000000001</v>
      </c>
      <c r="F25" s="19">
        <v>10.649749999999999</v>
      </c>
      <c r="G25" s="19">
        <v>10.43671</v>
      </c>
      <c r="H25" s="19">
        <v>9.8992000000000004</v>
      </c>
      <c r="I25" s="19">
        <v>9.2866599999999995</v>
      </c>
      <c r="J25" s="19">
        <v>9.14663</v>
      </c>
      <c r="K25" s="19">
        <v>9.0030900000000003</v>
      </c>
      <c r="L25" s="19">
        <v>8.7370800000000006</v>
      </c>
      <c r="M25" s="19">
        <v>8.5557800000000004</v>
      </c>
      <c r="N25" s="19">
        <v>8.2913700000000006</v>
      </c>
    </row>
    <row r="26" spans="1:14" s="28" customFormat="1" ht="10.5" customHeight="1" x14ac:dyDescent="0.2">
      <c r="A26" s="17">
        <f t="shared" si="0"/>
        <v>0</v>
      </c>
      <c r="B26" s="27"/>
      <c r="C26" s="26">
        <f t="shared" si="1"/>
        <v>11</v>
      </c>
      <c r="D26" s="19">
        <v>11.63941</v>
      </c>
      <c r="E26" s="19">
        <v>10.276160000000001</v>
      </c>
      <c r="F26" s="19">
        <v>10.651479999999999</v>
      </c>
      <c r="G26" s="19">
        <v>10.4384</v>
      </c>
      <c r="H26" s="19">
        <v>9.9008000000000003</v>
      </c>
      <c r="I26" s="19">
        <v>9.2881599999999995</v>
      </c>
      <c r="J26" s="19">
        <v>9.1481100000000009</v>
      </c>
      <c r="K26" s="19">
        <v>9.0045400000000004</v>
      </c>
      <c r="L26" s="19">
        <v>8.7384900000000005</v>
      </c>
      <c r="M26" s="19">
        <v>8.5571699999999993</v>
      </c>
      <c r="N26" s="19">
        <v>8.2927199999999992</v>
      </c>
    </row>
    <row r="27" spans="1:14" s="28" customFormat="1" ht="10.5" customHeight="1" x14ac:dyDescent="0.2">
      <c r="A27" s="29">
        <f t="shared" si="0"/>
        <v>0</v>
      </c>
      <c r="B27" s="27"/>
      <c r="C27" s="21">
        <f t="shared" si="1"/>
        <v>12</v>
      </c>
      <c r="D27" s="22">
        <v>11.641209999999999</v>
      </c>
      <c r="E27" s="22">
        <v>10.277760000000001</v>
      </c>
      <c r="F27" s="22">
        <v>10.6532</v>
      </c>
      <c r="G27" s="22">
        <v>10.44009</v>
      </c>
      <c r="H27" s="22">
        <v>9.9024000000000001</v>
      </c>
      <c r="I27" s="22">
        <v>9.2896599999999996</v>
      </c>
      <c r="J27" s="22">
        <v>9.1495899999999999</v>
      </c>
      <c r="K27" s="22">
        <v>9.0060000000000002</v>
      </c>
      <c r="L27" s="22">
        <v>8.7399000000000004</v>
      </c>
      <c r="M27" s="22">
        <v>8.5585500000000003</v>
      </c>
      <c r="N27" s="22">
        <v>8.29406</v>
      </c>
    </row>
    <row r="28" spans="1:14" s="28" customFormat="1" ht="10.5" customHeight="1" x14ac:dyDescent="0.2">
      <c r="A28" s="29">
        <f t="shared" si="0"/>
        <v>0</v>
      </c>
      <c r="B28" s="27"/>
      <c r="C28" s="26">
        <f t="shared" si="1"/>
        <v>13</v>
      </c>
      <c r="D28" s="19">
        <v>11.64302</v>
      </c>
      <c r="E28" s="19">
        <v>10.27936</v>
      </c>
      <c r="F28" s="19">
        <v>10.65493</v>
      </c>
      <c r="G28" s="19">
        <v>10.44178</v>
      </c>
      <c r="H28" s="19">
        <v>9.9040099999999995</v>
      </c>
      <c r="I28" s="19">
        <v>9.2911699999999993</v>
      </c>
      <c r="J28" s="19">
        <v>9.1510700000000007</v>
      </c>
      <c r="K28" s="19">
        <v>9.00746</v>
      </c>
      <c r="L28" s="19">
        <v>8.74132</v>
      </c>
      <c r="M28" s="19">
        <v>8.5599399999999992</v>
      </c>
      <c r="N28" s="19">
        <v>8.2954000000000008</v>
      </c>
    </row>
    <row r="29" spans="1:14" s="28" customFormat="1" ht="10.5" customHeight="1" x14ac:dyDescent="0.2">
      <c r="A29" s="30">
        <f t="shared" si="0"/>
        <v>0</v>
      </c>
      <c r="B29" s="27"/>
      <c r="C29" s="26">
        <f t="shared" si="1"/>
        <v>14</v>
      </c>
      <c r="D29" s="19">
        <v>11.644830000000001</v>
      </c>
      <c r="E29" s="19">
        <v>10.280950000000001</v>
      </c>
      <c r="F29" s="19">
        <v>10.656650000000001</v>
      </c>
      <c r="G29" s="19">
        <v>10.44347</v>
      </c>
      <c r="H29" s="19">
        <v>9.9056099999999994</v>
      </c>
      <c r="I29" s="19">
        <v>9.2926699999999993</v>
      </c>
      <c r="J29" s="19">
        <v>9.1525499999999997</v>
      </c>
      <c r="K29" s="19">
        <v>9.0089199999999998</v>
      </c>
      <c r="L29" s="19">
        <v>8.7427299999999999</v>
      </c>
      <c r="M29" s="19">
        <v>8.5613299999999999</v>
      </c>
      <c r="N29" s="19">
        <v>8.2967399999999998</v>
      </c>
    </row>
    <row r="30" spans="1:14" s="28" customFormat="1" ht="10.5" customHeight="1" x14ac:dyDescent="0.2">
      <c r="A30" s="30">
        <f t="shared" si="0"/>
        <v>0</v>
      </c>
      <c r="B30" s="27"/>
      <c r="C30" s="21">
        <f t="shared" si="1"/>
        <v>15</v>
      </c>
      <c r="D30" s="22">
        <v>11.64664</v>
      </c>
      <c r="E30" s="22">
        <v>10.282550000000001</v>
      </c>
      <c r="F30" s="22">
        <v>10.658379999999999</v>
      </c>
      <c r="G30" s="22">
        <v>10.44516</v>
      </c>
      <c r="H30" s="22">
        <v>9.9072099999999992</v>
      </c>
      <c r="I30" s="22">
        <v>9.2941800000000008</v>
      </c>
      <c r="J30" s="22">
        <v>9.1540300000000006</v>
      </c>
      <c r="K30" s="22">
        <v>9.01037</v>
      </c>
      <c r="L30" s="22">
        <v>8.7441499999999994</v>
      </c>
      <c r="M30" s="22">
        <v>8.5627099999999992</v>
      </c>
      <c r="N30" s="22">
        <v>8.2980900000000002</v>
      </c>
    </row>
    <row r="31" spans="1:14" s="28" customFormat="1" ht="10.5" customHeight="1" x14ac:dyDescent="0.2">
      <c r="A31" s="30">
        <f t="shared" si="0"/>
        <v>0</v>
      </c>
      <c r="C31" s="26">
        <f t="shared" si="1"/>
        <v>16</v>
      </c>
      <c r="D31" s="19">
        <v>11.64845</v>
      </c>
      <c r="E31" s="19">
        <v>10.28415</v>
      </c>
      <c r="F31" s="19">
        <v>10.6601</v>
      </c>
      <c r="G31" s="19">
        <v>10.44685</v>
      </c>
      <c r="H31" s="19">
        <v>9.9088200000000004</v>
      </c>
      <c r="I31" s="19">
        <v>9.2956800000000008</v>
      </c>
      <c r="J31" s="19">
        <v>9.1555199999999992</v>
      </c>
      <c r="K31" s="19">
        <v>9.0118299999999998</v>
      </c>
      <c r="L31" s="19">
        <v>8.7455599999999993</v>
      </c>
      <c r="M31" s="19">
        <v>8.5640999999999998</v>
      </c>
      <c r="N31" s="19">
        <v>8.2994299999999992</v>
      </c>
    </row>
    <row r="32" spans="1:14" s="28" customFormat="1" ht="10.5" customHeight="1" x14ac:dyDescent="0.2">
      <c r="A32" s="30">
        <f t="shared" si="0"/>
        <v>0</v>
      </c>
      <c r="C32" s="26">
        <f t="shared" si="1"/>
        <v>17</v>
      </c>
      <c r="D32" s="19">
        <v>11.650259999999999</v>
      </c>
      <c r="E32" s="19">
        <v>10.285740000000001</v>
      </c>
      <c r="F32" s="19">
        <v>10.66183</v>
      </c>
      <c r="G32" s="19">
        <v>10.448539999999999</v>
      </c>
      <c r="H32" s="19">
        <v>9.9104200000000002</v>
      </c>
      <c r="I32" s="19">
        <v>9.2971800000000009</v>
      </c>
      <c r="J32" s="19">
        <v>9.157</v>
      </c>
      <c r="K32" s="19">
        <v>9.0132899999999996</v>
      </c>
      <c r="L32" s="19">
        <v>8.7469800000000006</v>
      </c>
      <c r="M32" s="19">
        <v>8.5654800000000009</v>
      </c>
      <c r="N32" s="19">
        <v>8.30077</v>
      </c>
    </row>
    <row r="33" spans="1:19" s="28" customFormat="1" ht="10.5" customHeight="1" x14ac:dyDescent="0.2">
      <c r="A33" s="30">
        <f t="shared" si="0"/>
        <v>0</v>
      </c>
      <c r="C33" s="21">
        <f t="shared" si="1"/>
        <v>18</v>
      </c>
      <c r="D33" s="22">
        <v>11.65207</v>
      </c>
      <c r="E33" s="22">
        <v>10.28734</v>
      </c>
      <c r="F33" s="22">
        <v>10.663550000000001</v>
      </c>
      <c r="G33" s="22">
        <v>10.450229999999999</v>
      </c>
      <c r="H33" s="22">
        <v>9.9120299999999997</v>
      </c>
      <c r="I33" s="22">
        <v>9.2986900000000006</v>
      </c>
      <c r="J33" s="22">
        <v>9.1584800000000008</v>
      </c>
      <c r="K33" s="22">
        <v>9.0147499999999994</v>
      </c>
      <c r="L33" s="22">
        <v>8.7484000000000002</v>
      </c>
      <c r="M33" s="22">
        <v>8.5668699999999998</v>
      </c>
      <c r="N33" s="22">
        <v>8.3021200000000004</v>
      </c>
    </row>
    <row r="34" spans="1:19" s="28" customFormat="1" ht="10.5" customHeight="1" x14ac:dyDescent="0.2">
      <c r="A34" s="30">
        <f t="shared" si="0"/>
        <v>0</v>
      </c>
      <c r="C34" s="26">
        <f t="shared" si="1"/>
        <v>19</v>
      </c>
      <c r="D34" s="19">
        <v>11.653879999999999</v>
      </c>
      <c r="E34" s="19">
        <v>10.28894</v>
      </c>
      <c r="F34" s="19">
        <v>10.665279999999999</v>
      </c>
      <c r="G34" s="19">
        <v>10.451919999999999</v>
      </c>
      <c r="H34" s="19">
        <v>9.9136299999999995</v>
      </c>
      <c r="I34" s="19">
        <v>9.3001900000000006</v>
      </c>
      <c r="J34" s="19">
        <v>9.1599599999999999</v>
      </c>
      <c r="K34" s="19">
        <v>9.0162099999999992</v>
      </c>
      <c r="L34" s="19">
        <v>8.7498100000000001</v>
      </c>
      <c r="M34" s="19">
        <v>8.5682600000000004</v>
      </c>
      <c r="N34" s="19">
        <v>8.3034599999999994</v>
      </c>
    </row>
    <row r="35" spans="1:19" s="28" customFormat="1" ht="10.5" customHeight="1" x14ac:dyDescent="0.2">
      <c r="A35" s="30">
        <f t="shared" si="0"/>
        <v>0</v>
      </c>
      <c r="C35" s="26">
        <f t="shared" si="1"/>
        <v>20</v>
      </c>
      <c r="D35" s="19">
        <v>11.65569</v>
      </c>
      <c r="E35" s="19">
        <v>10.29054</v>
      </c>
      <c r="F35" s="19">
        <v>10.667</v>
      </c>
      <c r="G35" s="19">
        <v>10.453609999999999</v>
      </c>
      <c r="H35" s="19">
        <v>9.9152299999999993</v>
      </c>
      <c r="I35" s="19">
        <v>9.3017000000000003</v>
      </c>
      <c r="J35" s="19">
        <v>9.1614500000000003</v>
      </c>
      <c r="K35" s="19">
        <v>9.0176700000000007</v>
      </c>
      <c r="L35" s="19">
        <v>8.7512299999999996</v>
      </c>
      <c r="M35" s="19">
        <v>8.5696399999999997</v>
      </c>
      <c r="N35" s="19">
        <v>8.3048099999999998</v>
      </c>
    </row>
    <row r="36" spans="1:19" s="28" customFormat="1" ht="10.5" customHeight="1" x14ac:dyDescent="0.2">
      <c r="A36" s="30">
        <f t="shared" si="0"/>
        <v>0</v>
      </c>
      <c r="C36" s="21">
        <f t="shared" si="1"/>
        <v>21</v>
      </c>
      <c r="D36" s="22">
        <v>11.657500000000001</v>
      </c>
      <c r="E36" s="22">
        <v>10.29213</v>
      </c>
      <c r="F36" s="22">
        <v>10.66873</v>
      </c>
      <c r="G36" s="22">
        <v>10.455310000000001</v>
      </c>
      <c r="H36" s="22">
        <v>9.9168400000000005</v>
      </c>
      <c r="I36" s="22">
        <v>9.30321</v>
      </c>
      <c r="J36" s="22">
        <v>9.1629299999999994</v>
      </c>
      <c r="K36" s="22">
        <v>9.0191300000000005</v>
      </c>
      <c r="L36" s="22">
        <v>8.7526399999999995</v>
      </c>
      <c r="M36" s="22">
        <v>8.5710300000000004</v>
      </c>
      <c r="N36" s="22">
        <v>8.3061500000000006</v>
      </c>
    </row>
    <row r="37" spans="1:19" s="28" customFormat="1" ht="10.5" customHeight="1" x14ac:dyDescent="0.2">
      <c r="A37" s="30">
        <f t="shared" si="0"/>
        <v>0</v>
      </c>
      <c r="C37" s="26">
        <f t="shared" si="1"/>
        <v>22</v>
      </c>
      <c r="D37" s="19">
        <v>11.65931</v>
      </c>
      <c r="E37" s="19">
        <v>10.29373</v>
      </c>
      <c r="F37" s="19">
        <v>10.67046</v>
      </c>
      <c r="G37" s="19">
        <v>10.457000000000001</v>
      </c>
      <c r="H37" s="19">
        <v>9.9184400000000004</v>
      </c>
      <c r="I37" s="19">
        <v>9.30471</v>
      </c>
      <c r="J37" s="19">
        <v>9.1644100000000002</v>
      </c>
      <c r="K37" s="19">
        <v>9.0205900000000003</v>
      </c>
      <c r="L37" s="19">
        <v>8.7540600000000008</v>
      </c>
      <c r="M37" s="19">
        <v>8.5724199999999993</v>
      </c>
      <c r="N37" s="19">
        <v>8.3074899999999996</v>
      </c>
      <c r="P37" s="19"/>
      <c r="Q37" s="19"/>
    </row>
    <row r="38" spans="1:19" s="28" customFormat="1" ht="10.5" customHeight="1" x14ac:dyDescent="0.2">
      <c r="A38" s="30">
        <f t="shared" si="0"/>
        <v>0</v>
      </c>
      <c r="C38" s="26">
        <f t="shared" si="1"/>
        <v>23</v>
      </c>
      <c r="D38" s="19">
        <v>11.66112</v>
      </c>
      <c r="E38" s="19">
        <v>10.29533</v>
      </c>
      <c r="F38" s="19">
        <v>10.672190000000001</v>
      </c>
      <c r="G38" s="19">
        <v>10.458690000000001</v>
      </c>
      <c r="H38" s="19">
        <v>9.9200499999999998</v>
      </c>
      <c r="I38" s="19">
        <v>9.3062199999999997</v>
      </c>
      <c r="J38" s="19">
        <v>9.1659000000000006</v>
      </c>
      <c r="K38" s="19">
        <v>9.0220500000000001</v>
      </c>
      <c r="L38" s="19">
        <v>8.7554800000000004</v>
      </c>
      <c r="M38" s="19">
        <v>8.5738099999999999</v>
      </c>
      <c r="N38" s="19">
        <v>8.30884</v>
      </c>
    </row>
    <row r="39" spans="1:19" s="28" customFormat="1" ht="10.5" customHeight="1" x14ac:dyDescent="0.2">
      <c r="A39" s="30">
        <f t="shared" si="0"/>
        <v>0</v>
      </c>
      <c r="C39" s="21">
        <f t="shared" si="1"/>
        <v>24</v>
      </c>
      <c r="D39" s="22">
        <v>11.662929999999999</v>
      </c>
      <c r="E39" s="22">
        <v>10.29693</v>
      </c>
      <c r="F39" s="22">
        <v>10.673909999999999</v>
      </c>
      <c r="G39" s="22">
        <v>10.460380000000001</v>
      </c>
      <c r="H39" s="22">
        <v>9.9216599999999993</v>
      </c>
      <c r="I39" s="22">
        <v>9.3077199999999998</v>
      </c>
      <c r="J39" s="22">
        <v>9.1673799999999996</v>
      </c>
      <c r="K39" s="22">
        <v>9.0235099999999999</v>
      </c>
      <c r="L39" s="22">
        <v>8.7568999999999999</v>
      </c>
      <c r="M39" s="22">
        <v>8.5751899999999992</v>
      </c>
      <c r="N39" s="22">
        <v>8.3101800000000008</v>
      </c>
    </row>
    <row r="40" spans="1:19" s="28" customFormat="1" ht="10.5" customHeight="1" x14ac:dyDescent="0.2">
      <c r="A40" s="30">
        <f t="shared" si="0"/>
        <v>0</v>
      </c>
      <c r="C40" s="26">
        <f t="shared" si="1"/>
        <v>25</v>
      </c>
      <c r="D40" s="19">
        <v>11.66474</v>
      </c>
      <c r="E40" s="19">
        <v>10.29853</v>
      </c>
      <c r="F40" s="19">
        <v>10.67564</v>
      </c>
      <c r="G40" s="19">
        <v>10.46208</v>
      </c>
      <c r="H40" s="19">
        <v>9.9232600000000009</v>
      </c>
      <c r="I40" s="19">
        <v>9.3092299999999994</v>
      </c>
      <c r="J40" s="19">
        <v>9.1688600000000005</v>
      </c>
      <c r="K40" s="19">
        <v>9.0249699999999997</v>
      </c>
      <c r="L40" s="19">
        <v>8.7583099999999998</v>
      </c>
      <c r="M40" s="19">
        <v>8.5765799999999999</v>
      </c>
      <c r="N40" s="19">
        <v>8.3115299999999994</v>
      </c>
    </row>
    <row r="41" spans="1:19" s="28" customFormat="1" ht="10.5" customHeight="1" x14ac:dyDescent="0.2">
      <c r="A41" s="30">
        <f t="shared" si="0"/>
        <v>0</v>
      </c>
      <c r="C41" s="26">
        <f t="shared" si="1"/>
        <v>26</v>
      </c>
      <c r="D41" s="19">
        <v>11.666550000000001</v>
      </c>
      <c r="E41" s="19">
        <v>10.300129999999999</v>
      </c>
      <c r="F41" s="19">
        <v>10.67737</v>
      </c>
      <c r="G41" s="19">
        <v>10.46377</v>
      </c>
      <c r="H41" s="19">
        <v>9.9248700000000003</v>
      </c>
      <c r="I41" s="19">
        <v>9.3107399999999991</v>
      </c>
      <c r="J41" s="19">
        <v>9.1703499999999991</v>
      </c>
      <c r="K41" s="19">
        <v>9.0264299999999995</v>
      </c>
      <c r="L41" s="19">
        <v>8.7597299999999994</v>
      </c>
      <c r="M41" s="19">
        <v>8.5779700000000005</v>
      </c>
      <c r="N41" s="19">
        <v>8.3128799999999998</v>
      </c>
    </row>
    <row r="42" spans="1:19" s="28" customFormat="1" ht="10.5" customHeight="1" x14ac:dyDescent="0.2">
      <c r="A42" s="30">
        <f t="shared" si="0"/>
        <v>0</v>
      </c>
      <c r="C42" s="21">
        <f t="shared" si="1"/>
        <v>27</v>
      </c>
      <c r="D42" s="22">
        <v>11.66836</v>
      </c>
      <c r="E42" s="22">
        <v>10.301729999999999</v>
      </c>
      <c r="F42" s="22">
        <v>10.6791</v>
      </c>
      <c r="G42" s="22">
        <v>10.46546</v>
      </c>
      <c r="H42" s="22">
        <v>9.9264700000000001</v>
      </c>
      <c r="I42" s="22">
        <v>9.3122399999999992</v>
      </c>
      <c r="J42" s="22">
        <v>9.1718299999999999</v>
      </c>
      <c r="K42" s="22">
        <v>9.0278899999999993</v>
      </c>
      <c r="L42" s="22">
        <v>8.7611500000000007</v>
      </c>
      <c r="M42" s="22">
        <v>8.5793599999999994</v>
      </c>
      <c r="N42" s="22">
        <v>8.3142200000000006</v>
      </c>
    </row>
    <row r="43" spans="1:19" s="28" customFormat="1" ht="10.5" customHeight="1" x14ac:dyDescent="0.2">
      <c r="A43" s="30">
        <f t="shared" si="0"/>
        <v>0</v>
      </c>
      <c r="C43" s="26">
        <f t="shared" si="1"/>
        <v>28</v>
      </c>
      <c r="D43" s="19">
        <v>11.67018</v>
      </c>
      <c r="E43" s="19">
        <v>10.303330000000001</v>
      </c>
      <c r="F43" s="19">
        <v>10.68083</v>
      </c>
      <c r="G43" s="19">
        <v>10.46716</v>
      </c>
      <c r="H43" s="19">
        <v>9.9280799999999996</v>
      </c>
      <c r="I43" s="19">
        <v>9.3137500000000006</v>
      </c>
      <c r="J43" s="19">
        <v>9.1733200000000004</v>
      </c>
      <c r="K43" s="19">
        <v>9.0293500000000009</v>
      </c>
      <c r="L43" s="19">
        <v>8.7625700000000002</v>
      </c>
      <c r="M43" s="19">
        <v>8.5807500000000001</v>
      </c>
      <c r="N43" s="19">
        <v>8.3155699999999992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s="1" customFormat="1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s="1" customFormat="1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s="1" customFormat="1" ht="8.1" customHeight="1" x14ac:dyDescent="0.2">
      <c r="A47" s="31"/>
    </row>
    <row r="48" spans="1:19" s="1" customFormat="1" ht="11.1" customHeight="1" x14ac:dyDescent="0.2">
      <c r="A48" s="31"/>
      <c r="B48" s="1" t="s">
        <v>15</v>
      </c>
      <c r="C48" s="1">
        <f>[1]Forsendur!C3</f>
        <v>8198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s="1" customFormat="1" ht="11.1" customHeight="1" x14ac:dyDescent="0.2">
      <c r="A49" s="31"/>
      <c r="C49" s="34">
        <f>[1]Forsendur!C4</f>
        <v>415.2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s="1" customFormat="1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s="1" customFormat="1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s="1" customFormat="1" ht="11.1" customHeight="1" x14ac:dyDescent="0.2">
      <c r="A52" s="31"/>
      <c r="B52" s="1" t="s">
        <v>20</v>
      </c>
      <c r="C52" s="13">
        <f>[1]Forsendur!C7</f>
        <v>0</v>
      </c>
    </row>
    <row r="53" spans="1:19" s="1" customFormat="1" ht="11.1" customHeight="1" x14ac:dyDescent="0.2">
      <c r="A53" s="31"/>
      <c r="B53" s="1" t="str">
        <f>B14</f>
        <v>Hækkun vísitölu</v>
      </c>
      <c r="C53" s="13">
        <f>Verdb_raun</f>
        <v>0</v>
      </c>
      <c r="H53" s="32"/>
      <c r="K53" s="32"/>
      <c r="M53" s="32"/>
      <c r="N53" s="32"/>
    </row>
    <row r="54" spans="1:19" s="1" customFormat="1" ht="3.95" customHeight="1" x14ac:dyDescent="0.2">
      <c r="A54" s="31"/>
    </row>
    <row r="55" spans="1:19" s="1" customFormat="1" ht="10.5" customHeight="1" x14ac:dyDescent="0.2">
      <c r="A55" s="17">
        <f t="shared" ref="A55:A82" si="2">IF(Dags_visit_naest&gt;C55,verdbspa,Verdb_raun)</f>
        <v>0</v>
      </c>
      <c r="B55" s="18" t="str">
        <f>B16</f>
        <v>Dagsetning...</v>
      </c>
      <c r="C55" s="20">
        <v>1</v>
      </c>
      <c r="D55" s="19">
        <v>8.0488400000000002</v>
      </c>
      <c r="E55" s="19">
        <v>6.5285900000000003</v>
      </c>
      <c r="F55" s="19">
        <v>6.1448200000000002</v>
      </c>
      <c r="G55" s="19">
        <v>6.0432699999999997</v>
      </c>
      <c r="H55" s="19">
        <v>5.9328000000000003</v>
      </c>
      <c r="I55" s="19">
        <v>5.9046399999999997</v>
      </c>
      <c r="J55" s="19">
        <v>5.7933899999999996</v>
      </c>
      <c r="K55" s="19">
        <v>5.6605999999999996</v>
      </c>
      <c r="L55" s="19">
        <v>5.4430100000000001</v>
      </c>
      <c r="M55" s="19">
        <v>4.7742300000000002</v>
      </c>
      <c r="N55" s="19">
        <v>3.6786599999999998</v>
      </c>
    </row>
    <row r="56" spans="1:19" s="1" customFormat="1" ht="10.5" customHeight="1" x14ac:dyDescent="0.2">
      <c r="A56" s="17">
        <f t="shared" si="2"/>
        <v>0</v>
      </c>
      <c r="B56" s="32"/>
      <c r="C56" s="20">
        <f t="shared" ref="C56:C82" si="3">C55+1</f>
        <v>2</v>
      </c>
      <c r="D56" s="19">
        <v>8.0501400000000007</v>
      </c>
      <c r="E56" s="19">
        <v>6.5294699999999999</v>
      </c>
      <c r="F56" s="19">
        <v>6.1456200000000001</v>
      </c>
      <c r="G56" s="19">
        <v>6.0440500000000004</v>
      </c>
      <c r="H56" s="19">
        <v>5.9335599999999999</v>
      </c>
      <c r="I56" s="19">
        <v>5.9054000000000002</v>
      </c>
      <c r="J56" s="19">
        <v>5.7941399999999996</v>
      </c>
      <c r="K56" s="19">
        <v>5.6613300000000004</v>
      </c>
      <c r="L56" s="19">
        <v>5.4437100000000003</v>
      </c>
      <c r="M56" s="19">
        <v>4.7748499999999998</v>
      </c>
      <c r="N56" s="19">
        <v>3.6791399999999999</v>
      </c>
    </row>
    <row r="57" spans="1:19" s="1" customFormat="1" ht="10.5" customHeight="1" x14ac:dyDescent="0.2">
      <c r="A57" s="17">
        <f t="shared" si="2"/>
        <v>0</v>
      </c>
      <c r="B57" s="32"/>
      <c r="C57" s="21">
        <f t="shared" si="3"/>
        <v>3</v>
      </c>
      <c r="D57" s="22">
        <v>8.0514500000000009</v>
      </c>
      <c r="E57" s="22">
        <v>6.5303599999999999</v>
      </c>
      <c r="F57" s="22">
        <v>6.1464100000000004</v>
      </c>
      <c r="G57" s="22">
        <v>6.0448300000000001</v>
      </c>
      <c r="H57" s="22">
        <v>5.9343199999999996</v>
      </c>
      <c r="I57" s="22">
        <v>5.9061599999999999</v>
      </c>
      <c r="J57" s="22">
        <v>5.7948899999999997</v>
      </c>
      <c r="K57" s="22">
        <v>5.6620600000000003</v>
      </c>
      <c r="L57" s="22">
        <v>5.4444100000000004</v>
      </c>
      <c r="M57" s="22">
        <v>4.7754599999999998</v>
      </c>
      <c r="N57" s="22">
        <v>3.6796099999999998</v>
      </c>
    </row>
    <row r="58" spans="1:19" s="1" customFormat="1" ht="10.5" customHeight="1" x14ac:dyDescent="0.2">
      <c r="A58" s="17">
        <f t="shared" si="2"/>
        <v>0</v>
      </c>
      <c r="B58" s="32"/>
      <c r="C58" s="20">
        <f t="shared" si="3"/>
        <v>4</v>
      </c>
      <c r="D58" s="19">
        <v>8.0527499999999996</v>
      </c>
      <c r="E58" s="19">
        <v>6.5312400000000004</v>
      </c>
      <c r="F58" s="19">
        <v>6.1471999999999998</v>
      </c>
      <c r="G58" s="19">
        <v>6.0456099999999999</v>
      </c>
      <c r="H58" s="19">
        <v>5.9350899999999998</v>
      </c>
      <c r="I58" s="19">
        <v>5.9069200000000004</v>
      </c>
      <c r="J58" s="19">
        <v>5.7956300000000001</v>
      </c>
      <c r="K58" s="19">
        <v>5.6627900000000002</v>
      </c>
      <c r="L58" s="19">
        <v>5.4451099999999997</v>
      </c>
      <c r="M58" s="19">
        <v>4.7760800000000003</v>
      </c>
      <c r="N58" s="19">
        <v>3.6800899999999999</v>
      </c>
    </row>
    <row r="59" spans="1:19" s="1" customFormat="1" ht="10.5" customHeight="1" x14ac:dyDescent="0.2">
      <c r="A59" s="17">
        <f t="shared" si="2"/>
        <v>0</v>
      </c>
      <c r="B59" s="32"/>
      <c r="C59" s="20">
        <f t="shared" si="3"/>
        <v>5</v>
      </c>
      <c r="D59" s="19">
        <v>8.0540500000000002</v>
      </c>
      <c r="E59" s="19">
        <v>6.5321300000000004</v>
      </c>
      <c r="F59" s="19">
        <v>6.1479900000000001</v>
      </c>
      <c r="G59" s="19">
        <v>6.0463899999999997</v>
      </c>
      <c r="H59" s="19">
        <v>5.9358599999999999</v>
      </c>
      <c r="I59" s="19">
        <v>5.9076899999999997</v>
      </c>
      <c r="J59" s="19">
        <v>5.7963800000000001</v>
      </c>
      <c r="K59" s="19">
        <v>5.6635200000000001</v>
      </c>
      <c r="L59" s="19">
        <v>5.4458200000000003</v>
      </c>
      <c r="M59" s="19">
        <v>4.7766999999999999</v>
      </c>
      <c r="N59" s="19">
        <v>3.6805599999999998</v>
      </c>
    </row>
    <row r="60" spans="1:19" s="1" customFormat="1" ht="10.5" customHeight="1" x14ac:dyDescent="0.2">
      <c r="A60" s="17">
        <f t="shared" si="2"/>
        <v>0</v>
      </c>
      <c r="B60" s="32"/>
      <c r="C60" s="21">
        <f t="shared" si="3"/>
        <v>6</v>
      </c>
      <c r="D60" s="22">
        <v>8.0553600000000003</v>
      </c>
      <c r="E60" s="22">
        <v>6.53301</v>
      </c>
      <c r="F60" s="22">
        <v>6.14879</v>
      </c>
      <c r="G60" s="22">
        <v>6.0471700000000004</v>
      </c>
      <c r="H60" s="22">
        <v>5.9366199999999996</v>
      </c>
      <c r="I60" s="22">
        <v>5.9084500000000002</v>
      </c>
      <c r="J60" s="22">
        <v>5.7971300000000001</v>
      </c>
      <c r="K60" s="22">
        <v>5.66425</v>
      </c>
      <c r="L60" s="22">
        <v>5.4465199999999996</v>
      </c>
      <c r="M60" s="22">
        <v>4.7773099999999999</v>
      </c>
      <c r="N60" s="22">
        <v>3.6810299999999998</v>
      </c>
    </row>
    <row r="61" spans="1:19" s="1" customFormat="1" ht="10.5" customHeight="1" x14ac:dyDescent="0.2">
      <c r="A61" s="17">
        <f t="shared" si="2"/>
        <v>0</v>
      </c>
      <c r="B61" s="32"/>
      <c r="C61" s="20">
        <f t="shared" si="3"/>
        <v>7</v>
      </c>
      <c r="D61" s="19">
        <v>8.0566600000000008</v>
      </c>
      <c r="E61" s="19">
        <v>6.5339</v>
      </c>
      <c r="F61" s="19">
        <v>6.1495800000000003</v>
      </c>
      <c r="G61" s="19">
        <v>6.0479500000000002</v>
      </c>
      <c r="H61" s="19">
        <v>5.9373899999999997</v>
      </c>
      <c r="I61" s="19">
        <v>5.9092099999999999</v>
      </c>
      <c r="J61" s="19">
        <v>5.7978800000000001</v>
      </c>
      <c r="K61" s="19">
        <v>5.6649799999999999</v>
      </c>
      <c r="L61" s="19">
        <v>5.4472199999999997</v>
      </c>
      <c r="M61" s="19">
        <v>4.7779299999999996</v>
      </c>
      <c r="N61" s="19">
        <v>3.6815099999999998</v>
      </c>
    </row>
    <row r="62" spans="1:19" s="1" customFormat="1" ht="10.5" customHeight="1" x14ac:dyDescent="0.2">
      <c r="A62" s="17">
        <f t="shared" si="2"/>
        <v>0</v>
      </c>
      <c r="B62" s="32"/>
      <c r="C62" s="20">
        <f t="shared" si="3"/>
        <v>8</v>
      </c>
      <c r="D62" s="19">
        <v>8.0579699999999992</v>
      </c>
      <c r="E62" s="19">
        <v>6.5347799999999996</v>
      </c>
      <c r="F62" s="19">
        <v>6.1503699999999997</v>
      </c>
      <c r="G62" s="19">
        <v>6.0487299999999999</v>
      </c>
      <c r="H62" s="19">
        <v>5.9381500000000003</v>
      </c>
      <c r="I62" s="19">
        <v>5.9099700000000004</v>
      </c>
      <c r="J62" s="19">
        <v>5.7986199999999997</v>
      </c>
      <c r="K62" s="19">
        <v>5.6657099999999998</v>
      </c>
      <c r="L62" s="19">
        <v>5.4479199999999999</v>
      </c>
      <c r="M62" s="19">
        <v>4.7785399999999996</v>
      </c>
      <c r="N62" s="19">
        <v>3.6819799999999998</v>
      </c>
    </row>
    <row r="63" spans="1:19" s="25" customFormat="1" ht="10.5" customHeight="1" x14ac:dyDescent="0.2">
      <c r="A63" s="17">
        <f t="shared" si="2"/>
        <v>0</v>
      </c>
      <c r="B63" s="35"/>
      <c r="C63" s="21">
        <f t="shared" si="3"/>
        <v>9</v>
      </c>
      <c r="D63" s="22">
        <v>8.0592699999999997</v>
      </c>
      <c r="E63" s="22">
        <v>6.5356699999999996</v>
      </c>
      <c r="F63" s="22">
        <v>6.15116</v>
      </c>
      <c r="G63" s="22">
        <v>6.0495099999999997</v>
      </c>
      <c r="H63" s="22">
        <v>5.9389200000000004</v>
      </c>
      <c r="I63" s="22">
        <v>5.91073</v>
      </c>
      <c r="J63" s="22">
        <v>5.7993699999999997</v>
      </c>
      <c r="K63" s="22">
        <v>5.6664399999999997</v>
      </c>
      <c r="L63" s="22">
        <v>5.44862</v>
      </c>
      <c r="M63" s="22">
        <v>4.7791600000000001</v>
      </c>
      <c r="N63" s="22">
        <v>3.6824599999999998</v>
      </c>
    </row>
    <row r="64" spans="1:19" s="25" customFormat="1" ht="10.5" customHeight="1" x14ac:dyDescent="0.2">
      <c r="A64" s="17">
        <f t="shared" si="2"/>
        <v>0</v>
      </c>
      <c r="B64" s="35"/>
      <c r="C64" s="24">
        <f t="shared" si="3"/>
        <v>10</v>
      </c>
      <c r="D64" s="19">
        <v>8.0605700000000002</v>
      </c>
      <c r="E64" s="19">
        <v>6.5365599999999997</v>
      </c>
      <c r="F64" s="19">
        <v>6.1519599999999999</v>
      </c>
      <c r="G64" s="19">
        <v>6.0502900000000004</v>
      </c>
      <c r="H64" s="19">
        <v>5.9396800000000001</v>
      </c>
      <c r="I64" s="19">
        <v>5.9114899999999997</v>
      </c>
      <c r="J64" s="19">
        <v>5.8001199999999997</v>
      </c>
      <c r="K64" s="19">
        <v>5.6671800000000001</v>
      </c>
      <c r="L64" s="19">
        <v>5.4493299999999998</v>
      </c>
      <c r="M64" s="19">
        <v>4.7797799999999997</v>
      </c>
      <c r="N64" s="19">
        <v>3.6829299999999998</v>
      </c>
    </row>
    <row r="65" spans="1:14" s="28" customFormat="1" ht="10.5" customHeight="1" x14ac:dyDescent="0.2">
      <c r="A65" s="29">
        <f t="shared" si="2"/>
        <v>0</v>
      </c>
      <c r="B65" s="36"/>
      <c r="C65" s="24">
        <f t="shared" si="3"/>
        <v>11</v>
      </c>
      <c r="D65" s="19">
        <v>8.0618800000000004</v>
      </c>
      <c r="E65" s="19">
        <v>6.5374400000000001</v>
      </c>
      <c r="F65" s="19">
        <v>6.1527500000000002</v>
      </c>
      <c r="G65" s="19">
        <v>6.0510700000000002</v>
      </c>
      <c r="H65" s="19">
        <v>5.9404500000000002</v>
      </c>
      <c r="I65" s="19">
        <v>5.9122599999999998</v>
      </c>
      <c r="J65" s="19">
        <v>5.8008699999999997</v>
      </c>
      <c r="K65" s="19">
        <v>5.66791</v>
      </c>
      <c r="L65" s="19">
        <v>5.4500299999999999</v>
      </c>
      <c r="M65" s="19">
        <v>4.7803899999999997</v>
      </c>
      <c r="N65" s="19">
        <v>3.6834099999999999</v>
      </c>
    </row>
    <row r="66" spans="1:14" s="28" customFormat="1" ht="10.5" customHeight="1" x14ac:dyDescent="0.2">
      <c r="A66" s="29">
        <f t="shared" si="2"/>
        <v>0</v>
      </c>
      <c r="B66" s="36"/>
      <c r="C66" s="21">
        <f t="shared" si="3"/>
        <v>12</v>
      </c>
      <c r="D66" s="22">
        <v>8.0631799999999991</v>
      </c>
      <c r="E66" s="22">
        <v>6.5383300000000002</v>
      </c>
      <c r="F66" s="22">
        <v>6.1535399999999996</v>
      </c>
      <c r="G66" s="22">
        <v>6.05185</v>
      </c>
      <c r="H66" s="22">
        <v>5.9412099999999999</v>
      </c>
      <c r="I66" s="22">
        <v>5.9130200000000004</v>
      </c>
      <c r="J66" s="22">
        <v>5.8016100000000002</v>
      </c>
      <c r="K66" s="22">
        <v>5.6686399999999999</v>
      </c>
      <c r="L66" s="22">
        <v>5.4507300000000001</v>
      </c>
      <c r="M66" s="22">
        <v>4.7810100000000002</v>
      </c>
      <c r="N66" s="22">
        <v>3.6838799999999998</v>
      </c>
    </row>
    <row r="67" spans="1:14" s="28" customFormat="1" ht="10.5" customHeight="1" x14ac:dyDescent="0.2">
      <c r="A67" s="29">
        <f t="shared" si="2"/>
        <v>0</v>
      </c>
      <c r="B67" s="36"/>
      <c r="C67" s="24">
        <f t="shared" si="3"/>
        <v>13</v>
      </c>
      <c r="D67" s="19">
        <v>8.0644899999999993</v>
      </c>
      <c r="E67" s="19">
        <v>6.5392099999999997</v>
      </c>
      <c r="F67" s="19">
        <v>6.1543400000000004</v>
      </c>
      <c r="G67" s="19">
        <v>6.0526299999999997</v>
      </c>
      <c r="H67" s="19">
        <v>5.94198</v>
      </c>
      <c r="I67" s="19">
        <v>5.91378</v>
      </c>
      <c r="J67" s="19">
        <v>5.8023600000000002</v>
      </c>
      <c r="K67" s="19">
        <v>5.6693699999999998</v>
      </c>
      <c r="L67" s="19">
        <v>5.4514300000000002</v>
      </c>
      <c r="M67" s="19">
        <v>4.7816200000000002</v>
      </c>
      <c r="N67" s="19">
        <v>3.6843599999999999</v>
      </c>
    </row>
    <row r="68" spans="1:14" s="28" customFormat="1" ht="10.5" customHeight="1" x14ac:dyDescent="0.2">
      <c r="A68" s="30">
        <f t="shared" si="2"/>
        <v>0</v>
      </c>
      <c r="B68" s="36"/>
      <c r="C68" s="24">
        <f t="shared" si="3"/>
        <v>14</v>
      </c>
      <c r="D68" s="19">
        <v>8.0657999999999994</v>
      </c>
      <c r="E68" s="19">
        <v>6.5400999999999998</v>
      </c>
      <c r="F68" s="19">
        <v>6.1551299999999998</v>
      </c>
      <c r="G68" s="19">
        <v>6.0534100000000004</v>
      </c>
      <c r="H68" s="19">
        <v>5.9427500000000002</v>
      </c>
      <c r="I68" s="19">
        <v>5.9145399999999997</v>
      </c>
      <c r="J68" s="19">
        <v>5.8031100000000002</v>
      </c>
      <c r="K68" s="19">
        <v>5.6700999999999997</v>
      </c>
      <c r="L68" s="19">
        <v>5.45214</v>
      </c>
      <c r="M68" s="19">
        <v>4.7822399999999998</v>
      </c>
      <c r="N68" s="19">
        <v>3.6848299999999998</v>
      </c>
    </row>
    <row r="69" spans="1:14" s="28" customFormat="1" ht="10.5" customHeight="1" x14ac:dyDescent="0.2">
      <c r="A69" s="30">
        <f t="shared" si="2"/>
        <v>0</v>
      </c>
      <c r="B69" s="36"/>
      <c r="C69" s="21">
        <f t="shared" si="3"/>
        <v>15</v>
      </c>
      <c r="D69" s="22">
        <v>8.0670999999999999</v>
      </c>
      <c r="E69" s="22">
        <v>6.5409899999999999</v>
      </c>
      <c r="F69" s="22">
        <v>6.1559200000000001</v>
      </c>
      <c r="G69" s="22">
        <v>6.0541900000000002</v>
      </c>
      <c r="H69" s="22">
        <v>5.9435099999999998</v>
      </c>
      <c r="I69" s="22">
        <v>5.9153099999999998</v>
      </c>
      <c r="J69" s="22">
        <v>5.8038600000000002</v>
      </c>
      <c r="K69" s="22">
        <v>5.6708299999999996</v>
      </c>
      <c r="L69" s="22">
        <v>5.4528400000000001</v>
      </c>
      <c r="M69" s="22">
        <v>4.7828600000000003</v>
      </c>
      <c r="N69" s="22">
        <v>3.6853099999999999</v>
      </c>
    </row>
    <row r="70" spans="1:14" s="28" customFormat="1" ht="10.5" customHeight="1" x14ac:dyDescent="0.2">
      <c r="A70" s="30">
        <f t="shared" si="2"/>
        <v>0</v>
      </c>
      <c r="B70" s="36"/>
      <c r="C70" s="24">
        <f>C69+1</f>
        <v>16</v>
      </c>
      <c r="D70" s="19">
        <v>8.0684100000000001</v>
      </c>
      <c r="E70" s="19">
        <v>6.5418700000000003</v>
      </c>
      <c r="F70" s="19">
        <v>6.15672</v>
      </c>
      <c r="G70" s="19">
        <v>6.05497</v>
      </c>
      <c r="H70" s="19">
        <v>5.94428</v>
      </c>
      <c r="I70" s="19">
        <v>5.9160700000000004</v>
      </c>
      <c r="J70" s="19">
        <v>5.8046100000000003</v>
      </c>
      <c r="K70" s="19">
        <v>5.6715600000000004</v>
      </c>
      <c r="L70" s="19">
        <v>5.4535400000000003</v>
      </c>
      <c r="M70" s="19">
        <v>4.7834700000000003</v>
      </c>
      <c r="N70" s="19">
        <v>3.6857799999999998</v>
      </c>
    </row>
    <row r="71" spans="1:14" s="28" customFormat="1" ht="10.5" customHeight="1" x14ac:dyDescent="0.2">
      <c r="A71" s="30">
        <f t="shared" si="2"/>
        <v>0</v>
      </c>
      <c r="B71" s="36"/>
      <c r="C71" s="24">
        <f t="shared" si="3"/>
        <v>17</v>
      </c>
      <c r="D71" s="19">
        <v>8.0697100000000006</v>
      </c>
      <c r="E71" s="19">
        <v>6.5427600000000004</v>
      </c>
      <c r="F71" s="19">
        <v>6.1575100000000003</v>
      </c>
      <c r="G71" s="19">
        <v>6.0557499999999997</v>
      </c>
      <c r="H71" s="19">
        <v>5.9450399999999997</v>
      </c>
      <c r="I71" s="19">
        <v>5.91683</v>
      </c>
      <c r="J71" s="19">
        <v>5.8053600000000003</v>
      </c>
      <c r="K71" s="19">
        <v>5.6722900000000003</v>
      </c>
      <c r="L71" s="19">
        <v>5.45425</v>
      </c>
      <c r="M71" s="19">
        <v>4.78409</v>
      </c>
      <c r="N71" s="19">
        <v>3.6862599999999999</v>
      </c>
    </row>
    <row r="72" spans="1:14" s="28" customFormat="1" ht="10.5" customHeight="1" x14ac:dyDescent="0.2">
      <c r="A72" s="30">
        <f t="shared" si="2"/>
        <v>0</v>
      </c>
      <c r="B72" s="36"/>
      <c r="C72" s="21">
        <f t="shared" si="3"/>
        <v>18</v>
      </c>
      <c r="D72" s="22">
        <v>8.0710200000000007</v>
      </c>
      <c r="E72" s="22">
        <v>6.5436500000000004</v>
      </c>
      <c r="F72" s="22">
        <v>6.1582999999999997</v>
      </c>
      <c r="G72" s="22">
        <v>6.0565300000000004</v>
      </c>
      <c r="H72" s="22">
        <v>5.9458099999999998</v>
      </c>
      <c r="I72" s="22">
        <v>5.9175899999999997</v>
      </c>
      <c r="J72" s="22">
        <v>5.8060999999999998</v>
      </c>
      <c r="K72" s="22">
        <v>5.6730200000000002</v>
      </c>
      <c r="L72" s="22">
        <v>5.4549500000000002</v>
      </c>
      <c r="M72" s="22">
        <v>4.7847099999999996</v>
      </c>
      <c r="N72" s="22">
        <v>3.6867299999999998</v>
      </c>
    </row>
    <row r="73" spans="1:14" s="28" customFormat="1" ht="10.5" customHeight="1" x14ac:dyDescent="0.2">
      <c r="A73" s="30">
        <f t="shared" si="2"/>
        <v>0</v>
      </c>
      <c r="B73" s="36"/>
      <c r="C73" s="24">
        <f t="shared" si="3"/>
        <v>19</v>
      </c>
      <c r="D73" s="19">
        <v>8.0723299999999991</v>
      </c>
      <c r="E73" s="19">
        <v>6.54453</v>
      </c>
      <c r="F73" s="19">
        <v>6.1590999999999996</v>
      </c>
      <c r="G73" s="19">
        <v>6.0573100000000002</v>
      </c>
      <c r="H73" s="19">
        <v>5.94658</v>
      </c>
      <c r="I73" s="19">
        <v>5.9183599999999998</v>
      </c>
      <c r="J73" s="19">
        <v>5.8068499999999998</v>
      </c>
      <c r="K73" s="19">
        <v>5.6737500000000001</v>
      </c>
      <c r="L73" s="19">
        <v>5.4556500000000003</v>
      </c>
      <c r="M73" s="19">
        <v>4.7853199999999996</v>
      </c>
      <c r="N73" s="19">
        <v>3.6872099999999999</v>
      </c>
    </row>
    <row r="74" spans="1:14" s="28" customFormat="1" ht="10.5" customHeight="1" x14ac:dyDescent="0.2">
      <c r="A74" s="30">
        <f t="shared" si="2"/>
        <v>0</v>
      </c>
      <c r="B74" s="36"/>
      <c r="C74" s="24">
        <f t="shared" si="3"/>
        <v>20</v>
      </c>
      <c r="D74" s="19">
        <v>8.0736299999999996</v>
      </c>
      <c r="E74" s="19">
        <v>6.54542</v>
      </c>
      <c r="F74" s="19">
        <v>6.1598899999999999</v>
      </c>
      <c r="G74" s="19">
        <v>6.05809</v>
      </c>
      <c r="H74" s="19">
        <v>5.9473399999999996</v>
      </c>
      <c r="I74" s="19">
        <v>5.9191200000000004</v>
      </c>
      <c r="J74" s="19">
        <v>5.8075999999999999</v>
      </c>
      <c r="K74" s="19">
        <v>5.6744899999999996</v>
      </c>
      <c r="L74" s="19">
        <v>5.4563600000000001</v>
      </c>
      <c r="M74" s="19">
        <v>4.7859400000000001</v>
      </c>
      <c r="N74" s="19">
        <v>3.6876799999999998</v>
      </c>
    </row>
    <row r="75" spans="1:14" s="28" customFormat="1" ht="10.5" customHeight="1" x14ac:dyDescent="0.2">
      <c r="A75" s="30">
        <f t="shared" si="2"/>
        <v>0</v>
      </c>
      <c r="B75" s="36"/>
      <c r="C75" s="21">
        <f t="shared" si="3"/>
        <v>21</v>
      </c>
      <c r="D75" s="22">
        <v>8.0749399999999998</v>
      </c>
      <c r="E75" s="22">
        <v>6.5463100000000001</v>
      </c>
      <c r="F75" s="22">
        <v>6.1606899999999998</v>
      </c>
      <c r="G75" s="22">
        <v>6.0588699999999998</v>
      </c>
      <c r="H75" s="22">
        <v>5.9481099999999998</v>
      </c>
      <c r="I75" s="22">
        <v>5.91988</v>
      </c>
      <c r="J75" s="22">
        <v>5.8083499999999999</v>
      </c>
      <c r="K75" s="22">
        <v>5.6752200000000004</v>
      </c>
      <c r="L75" s="22">
        <v>5.4570600000000002</v>
      </c>
      <c r="M75" s="22">
        <v>4.7865599999999997</v>
      </c>
      <c r="N75" s="22">
        <v>3.6881599999999999</v>
      </c>
    </row>
    <row r="76" spans="1:14" s="28" customFormat="1" ht="10.5" customHeight="1" x14ac:dyDescent="0.2">
      <c r="A76" s="30">
        <f t="shared" si="2"/>
        <v>0</v>
      </c>
      <c r="B76" s="36"/>
      <c r="C76" s="24">
        <f t="shared" si="3"/>
        <v>22</v>
      </c>
      <c r="D76" s="19">
        <v>8.0762499999999999</v>
      </c>
      <c r="E76" s="19">
        <v>6.5471899999999996</v>
      </c>
      <c r="F76" s="19">
        <v>6.1614800000000001</v>
      </c>
      <c r="G76" s="19">
        <v>6.0596500000000004</v>
      </c>
      <c r="H76" s="19">
        <v>5.9488799999999999</v>
      </c>
      <c r="I76" s="19">
        <v>5.9206500000000002</v>
      </c>
      <c r="J76" s="19">
        <v>5.8090999999999999</v>
      </c>
      <c r="K76" s="19">
        <v>5.6759500000000003</v>
      </c>
      <c r="L76" s="19">
        <v>5.4577600000000004</v>
      </c>
      <c r="M76" s="19">
        <v>4.7871800000000002</v>
      </c>
      <c r="N76" s="19">
        <v>3.6886299999999999</v>
      </c>
    </row>
    <row r="77" spans="1:14" s="28" customFormat="1" ht="10.5" customHeight="1" x14ac:dyDescent="0.2">
      <c r="A77" s="30">
        <f t="shared" si="2"/>
        <v>0</v>
      </c>
      <c r="B77" s="36"/>
      <c r="C77" s="24">
        <f t="shared" si="3"/>
        <v>23</v>
      </c>
      <c r="D77" s="19">
        <v>8.0775500000000005</v>
      </c>
      <c r="E77" s="19">
        <v>6.5480799999999997</v>
      </c>
      <c r="F77" s="19">
        <v>6.1622700000000004</v>
      </c>
      <c r="G77" s="19">
        <v>6.0604300000000002</v>
      </c>
      <c r="H77" s="19">
        <v>5.9496399999999996</v>
      </c>
      <c r="I77" s="19">
        <v>5.9214099999999998</v>
      </c>
      <c r="J77" s="19">
        <v>5.80985</v>
      </c>
      <c r="K77" s="19">
        <v>5.6766800000000002</v>
      </c>
      <c r="L77" s="19">
        <v>5.4584700000000002</v>
      </c>
      <c r="M77" s="19">
        <v>4.7877900000000002</v>
      </c>
      <c r="N77" s="19">
        <v>3.6891099999999999</v>
      </c>
    </row>
    <row r="78" spans="1:14" s="28" customFormat="1" ht="10.5" customHeight="1" x14ac:dyDescent="0.2">
      <c r="A78" s="30">
        <f t="shared" si="2"/>
        <v>0</v>
      </c>
      <c r="B78" s="36"/>
      <c r="C78" s="21">
        <f t="shared" si="3"/>
        <v>24</v>
      </c>
      <c r="D78" s="22">
        <v>8.0788600000000006</v>
      </c>
      <c r="E78" s="22">
        <v>6.5489699999999997</v>
      </c>
      <c r="F78" s="22">
        <v>6.1630700000000003</v>
      </c>
      <c r="G78" s="22">
        <v>6.06121</v>
      </c>
      <c r="H78" s="22">
        <v>5.9504099999999998</v>
      </c>
      <c r="I78" s="22">
        <v>5.9221700000000004</v>
      </c>
      <c r="J78" s="22">
        <v>5.8106</v>
      </c>
      <c r="K78" s="22">
        <v>5.6774100000000001</v>
      </c>
      <c r="L78" s="22">
        <v>5.4591700000000003</v>
      </c>
      <c r="M78" s="22">
        <v>4.7884099999999998</v>
      </c>
      <c r="N78" s="22">
        <v>3.6895899999999999</v>
      </c>
    </row>
    <row r="79" spans="1:14" s="28" customFormat="1" ht="10.5" customHeight="1" x14ac:dyDescent="0.2">
      <c r="A79" s="30">
        <f t="shared" si="2"/>
        <v>0</v>
      </c>
      <c r="B79" s="36"/>
      <c r="C79" s="24">
        <f t="shared" si="3"/>
        <v>25</v>
      </c>
      <c r="D79" s="19">
        <v>8.0801700000000007</v>
      </c>
      <c r="E79" s="19">
        <v>6.5498599999999998</v>
      </c>
      <c r="F79" s="19">
        <v>6.1638599999999997</v>
      </c>
      <c r="G79" s="19">
        <v>6.0620000000000003</v>
      </c>
      <c r="H79" s="19">
        <v>5.9511799999999999</v>
      </c>
      <c r="I79" s="19">
        <v>5.9229399999999996</v>
      </c>
      <c r="J79" s="19">
        <v>5.81135</v>
      </c>
      <c r="K79" s="19">
        <v>5.67814</v>
      </c>
      <c r="L79" s="19">
        <v>5.4598699999999996</v>
      </c>
      <c r="M79" s="19">
        <v>4.7890300000000003</v>
      </c>
      <c r="N79" s="19">
        <v>3.6900599999999999</v>
      </c>
    </row>
    <row r="80" spans="1:14" s="28" customFormat="1" ht="10.5" customHeight="1" x14ac:dyDescent="0.2">
      <c r="A80" s="30">
        <f t="shared" si="2"/>
        <v>0</v>
      </c>
      <c r="B80" s="36"/>
      <c r="C80" s="24">
        <f t="shared" si="3"/>
        <v>26</v>
      </c>
      <c r="D80" s="19">
        <v>8.0814800000000009</v>
      </c>
      <c r="E80" s="19">
        <v>6.5507499999999999</v>
      </c>
      <c r="F80" s="19">
        <v>6.1646599999999996</v>
      </c>
      <c r="G80" s="19">
        <v>6.0627800000000001</v>
      </c>
      <c r="H80" s="19">
        <v>5.9519500000000001</v>
      </c>
      <c r="I80" s="19">
        <v>5.9237000000000002</v>
      </c>
      <c r="J80" s="19">
        <v>5.8120900000000004</v>
      </c>
      <c r="K80" s="19">
        <v>5.6788800000000004</v>
      </c>
      <c r="L80" s="19">
        <v>5.4605800000000002</v>
      </c>
      <c r="M80" s="19">
        <v>4.7896400000000003</v>
      </c>
      <c r="N80" s="19">
        <v>3.6905399999999999</v>
      </c>
    </row>
    <row r="81" spans="1:14" s="28" customFormat="1" ht="10.5" customHeight="1" x14ac:dyDescent="0.2">
      <c r="A81" s="30">
        <f t="shared" si="2"/>
        <v>0</v>
      </c>
      <c r="B81" s="36"/>
      <c r="C81" s="21">
        <f t="shared" si="3"/>
        <v>27</v>
      </c>
      <c r="D81" s="22">
        <v>8.0827799999999996</v>
      </c>
      <c r="E81" s="22">
        <v>6.5516300000000003</v>
      </c>
      <c r="F81" s="22">
        <v>6.1654499999999999</v>
      </c>
      <c r="G81" s="22">
        <v>6.0635599999999998</v>
      </c>
      <c r="H81" s="22">
        <v>5.9527099999999997</v>
      </c>
      <c r="I81" s="22">
        <v>5.9244599999999998</v>
      </c>
      <c r="J81" s="22">
        <v>5.8128399999999996</v>
      </c>
      <c r="K81" s="22">
        <v>5.6796100000000003</v>
      </c>
      <c r="L81" s="22">
        <v>5.4612800000000004</v>
      </c>
      <c r="M81" s="22">
        <v>4.79026</v>
      </c>
      <c r="N81" s="22">
        <v>3.6910099999999999</v>
      </c>
    </row>
    <row r="82" spans="1:14" s="28" customFormat="1" ht="10.5" customHeight="1" x14ac:dyDescent="0.2">
      <c r="A82" s="30">
        <f t="shared" si="2"/>
        <v>0</v>
      </c>
      <c r="B82" s="36"/>
      <c r="C82" s="24">
        <f t="shared" si="3"/>
        <v>28</v>
      </c>
      <c r="D82" s="19">
        <v>8.0840899999999998</v>
      </c>
      <c r="E82" s="19">
        <v>6.5525200000000003</v>
      </c>
      <c r="F82" s="19">
        <v>6.1662499999999998</v>
      </c>
      <c r="G82" s="19">
        <v>6.0643399999999996</v>
      </c>
      <c r="H82" s="19">
        <v>5.9534799999999999</v>
      </c>
      <c r="I82" s="19">
        <v>5.92523</v>
      </c>
      <c r="J82" s="19">
        <v>5.8135899999999996</v>
      </c>
      <c r="K82" s="19">
        <v>5.6803400000000002</v>
      </c>
      <c r="L82" s="19">
        <v>5.4619900000000001</v>
      </c>
      <c r="M82" s="19">
        <v>4.7908799999999996</v>
      </c>
      <c r="N82" s="19">
        <v>3.6914899999999999</v>
      </c>
    </row>
    <row r="83" spans="1:14" s="25" customFormat="1" ht="10.5" customHeigh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ht="10.5" customHeigh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5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333375</xdr:colOff>
                <xdr:row>3</xdr:row>
                <xdr:rowOff>66675</xdr:rowOff>
              </to>
            </anchor>
          </objectPr>
        </oleObject>
      </mc:Choice>
      <mc:Fallback>
        <oleObject progId="Paint.Picture" shapeId="1025" r:id="rId3"/>
      </mc:Fallback>
    </mc:AlternateContent>
    <mc:AlternateContent xmlns:mc="http://schemas.openxmlformats.org/markup-compatibility/2006">
      <mc:Choice Requires="x14">
        <oleObject progId="Paint.Picture" shapeId="1026" r:id="rId5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333375</xdr:colOff>
                <xdr:row>3</xdr:row>
                <xdr:rowOff>66675</xdr:rowOff>
              </to>
            </anchor>
          </objectPr>
        </oleObject>
      </mc:Choice>
      <mc:Fallback>
        <oleObject progId="Paint.Picture"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Dags_visit_naest</vt:lpstr>
      <vt:lpstr>LVT</vt:lpstr>
      <vt:lpstr>NVT</vt:lpstr>
      <vt:lpstr>Verdb_raun</vt:lpstr>
      <vt:lpstr>verdbspa</vt:lpstr>
    </vt:vector>
  </TitlesOfParts>
  <Company>ÍLS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2013-11-04T14:33:53Z</dcterms:created>
  <dcterms:modified xsi:type="dcterms:W3CDTF">2013-11-04T14:37:15Z</dcterms:modified>
</cp:coreProperties>
</file>